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MPRAS\2024\Concessão Cantina 2024\"/>
    </mc:Choice>
  </mc:AlternateContent>
  <xr:revisionPtr revIDLastSave="0" documentId="13_ncr:1_{3F840112-BE2B-4D67-B6C6-4664944167E7}" xr6:coauthVersionLast="47" xr6:coauthVersionMax="47" xr10:uidLastSave="{00000000-0000-0000-0000-000000000000}"/>
  <bookViews>
    <workbookView xWindow="-120" yWindow="-120" windowWidth="29040" windowHeight="15720" tabRatio="500" firstSheet="1" activeTab="1" xr2:uid="{00000000-000D-0000-FFFF-FFFF00000000}"/>
  </bookViews>
  <sheets>
    <sheet name="Plan1" sheetId="1" state="hidden" r:id="rId1"/>
    <sheet name="Plan2" sheetId="2" r:id="rId2"/>
    <sheet name="Plan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0" i="2" l="1"/>
  <c r="C18" i="2"/>
  <c r="C24" i="2"/>
  <c r="F30" i="2" s="1"/>
  <c r="G30" i="2" s="1"/>
  <c r="G31" i="1"/>
  <c r="H31" i="1" s="1"/>
  <c r="C18" i="1"/>
  <c r="C24" i="1" s="1"/>
  <c r="F30" i="1" s="1"/>
  <c r="G30" i="1" s="1"/>
  <c r="G32" i="1" l="1"/>
  <c r="H30" i="1"/>
  <c r="H32" i="1" s="1"/>
</calcChain>
</file>

<file path=xl/sharedStrings.xml><?xml version="1.0" encoding="utf-8"?>
<sst xmlns="http://schemas.openxmlformats.org/spreadsheetml/2006/main" count="54" uniqueCount="32">
  <si>
    <t>ANEXO C</t>
  </si>
  <si>
    <t>PLANILHA AUXILIAR COM AS FÓRMULAS INDICADAS NA SEÇÃO 14 DO TERMO DE REFERÊNCIA</t>
  </si>
  <si>
    <t>IMPORTANTE:</t>
  </si>
  <si>
    <r>
      <rPr>
        <sz val="14"/>
        <color rgb="FF000000"/>
        <rFont val="Calibri"/>
        <family val="2"/>
        <charset val="1"/>
      </rPr>
      <t xml:space="preserve">1) Esta planilha serve apenas para auxiliar os licitantes na conversão do valor pretendido como oferta pela locação do espaço em desconto a ser registrado no sistema Comprasnet. </t>
    </r>
    <r>
      <rPr>
        <b/>
        <u/>
        <sz val="14"/>
        <color rgb="FF000000"/>
        <rFont val="Calibri"/>
        <family val="2"/>
        <charset val="1"/>
      </rPr>
      <t>Os licitantes não são obrigados a utilizá-la e não é necessário enviá-la como anexo de proposta.</t>
    </r>
  </si>
  <si>
    <t>2) Para utilizar a planilha, preencha apenas a célula destacada em amarelo.</t>
  </si>
  <si>
    <t>3) A planilha considera apenas duas casas decimais no cálculo do percentual. Por conta do arredondamento, o valor final da proposta poderá ser ligeiramente diferente do valor informado na célula amarela.</t>
  </si>
  <si>
    <t>1) O valor da locação do espaço definido pela UFPR é</t>
  </si>
  <si>
    <r>
      <rPr>
        <sz val="14"/>
        <color rgb="FFFF0000"/>
        <rFont val="Calibri"/>
        <family val="2"/>
        <charset val="1"/>
      </rPr>
      <t xml:space="preserve">2) Insira aqui o </t>
    </r>
    <r>
      <rPr>
        <b/>
        <u/>
        <sz val="14"/>
        <color rgb="FFFF0000"/>
        <rFont val="Calibri"/>
        <family val="2"/>
        <charset val="1"/>
      </rPr>
      <t>valor mensal</t>
    </r>
    <r>
      <rPr>
        <sz val="14"/>
        <color rgb="FFFF0000"/>
        <rFont val="Calibri"/>
        <family val="2"/>
        <charset val="1"/>
      </rPr>
      <t xml:space="preserve"> que deseja oferecer como valor locatício</t>
    </r>
  </si>
  <si>
    <t xml:space="preserve">Passo 1 - </t>
  </si>
  <si>
    <t>Conversão do valor locatício em percentual (fórmula do item 14.3-d)</t>
  </si>
  <si>
    <t>TM = E x (1+VA)</t>
  </si>
  <si>
    <t>%</t>
  </si>
  <si>
    <t>Este valor deverá ser lançado no sistema Comprasnet.</t>
  </si>
  <si>
    <t xml:space="preserve">Passo 2 - </t>
  </si>
  <si>
    <t>Conversão do lance registrado no Comprasnet em percentual de acréscimo (fórmula do item 14.3-b)</t>
  </si>
  <si>
    <t>D x 100 = VA</t>
  </si>
  <si>
    <t>Este valor será registrado no Termo de Concessão de Uso.</t>
  </si>
  <si>
    <t xml:space="preserve">Passo 3 - </t>
  </si>
  <si>
    <t>Verificando o valor final a ser devido pelo licitante</t>
  </si>
  <si>
    <t>Parcela</t>
  </si>
  <si>
    <t>% de acréscimo</t>
  </si>
  <si>
    <t>Valor devido (mensal)</t>
  </si>
  <si>
    <t>Valor devido (anual)</t>
  </si>
  <si>
    <t>Taxa de remuneração pela concessão de uso do espaço físico </t>
  </si>
  <si>
    <t>Taxas de custeio de energia elétrica, água e esgoto </t>
  </si>
  <si>
    <t>Não se aplica (valor fixo)</t>
  </si>
  <si>
    <t>Valor total do Termo de Concessão de Uso </t>
  </si>
  <si>
    <t>1) O valor da locação do espaço definido pelo IFMT – Campus Tangará da Serra é</t>
  </si>
  <si>
    <t>Pregão nº 90044/2024</t>
  </si>
  <si>
    <t>PLANILHA AUXILIAR COM AS FÓRMULAS INDICADAS NA SEÇÃO 5 DO EDITAL</t>
  </si>
  <si>
    <t>Valor devido       (05 anos)</t>
  </si>
  <si>
    <t xml:space="preserve">ANEXO VIII –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</si>
</sst>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 &quot;* #,##0.00_-;&quot;-R$ &quot;* #,##0.00_-;_-&quot;R$ &quot;* \-??_-;_-@_-"/>
  </numFmts>
  <fonts count="16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FF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sz val="14"/>
      <color rgb="FFFF0000"/>
      <name val="Calibri"/>
      <family val="2"/>
      <charset val="1"/>
    </font>
    <font>
      <b/>
      <u/>
      <sz val="14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b/>
      <sz val="9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sz val="9"/>
      <color rgb="FFFF0000"/>
      <name val="Arial"/>
      <family val="2"/>
      <charset val="1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EB4E3"/>
        <bgColor rgb="FF9999FF"/>
      </patternFill>
    </fill>
    <fill>
      <patternFill patternType="solid">
        <fgColor rgb="FFC4BD97"/>
        <bgColor rgb="FFFFCC99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15" fillId="0" borderId="0" applyBorder="0" applyProtection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center" wrapText="1"/>
    </xf>
    <xf numFmtId="164" fontId="6" fillId="0" borderId="0" xfId="1" applyFont="1" applyBorder="1" applyAlignment="1" applyProtection="1">
      <alignment vertical="center"/>
    </xf>
    <xf numFmtId="164" fontId="5" fillId="0" borderId="0" xfId="1" applyFont="1" applyBorder="1" applyProtection="1"/>
    <xf numFmtId="164" fontId="6" fillId="2" borderId="1" xfId="1" applyFont="1" applyFill="1" applyBorder="1" applyAlignment="1" applyProtection="1">
      <alignment vertical="center"/>
    </xf>
    <xf numFmtId="0" fontId="6" fillId="0" borderId="2" xfId="0" applyFont="1" applyBorder="1"/>
    <xf numFmtId="0" fontId="5" fillId="0" borderId="4" xfId="0" applyFont="1" applyBorder="1"/>
    <xf numFmtId="0" fontId="5" fillId="0" borderId="5" xfId="0" applyFont="1" applyBorder="1"/>
    <xf numFmtId="2" fontId="6" fillId="3" borderId="7" xfId="0" applyNumberFormat="1" applyFont="1" applyFill="1" applyBorder="1" applyAlignment="1">
      <alignment vertical="center"/>
    </xf>
    <xf numFmtId="0" fontId="6" fillId="3" borderId="8" xfId="0" applyFont="1" applyFill="1" applyBorder="1" applyAlignment="1">
      <alignment vertical="center"/>
    </xf>
    <xf numFmtId="0" fontId="5" fillId="0" borderId="9" xfId="0" applyFont="1" applyBorder="1"/>
    <xf numFmtId="0" fontId="6" fillId="0" borderId="10" xfId="0" applyFont="1" applyBorder="1" applyAlignment="1">
      <alignment vertical="center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left" wrapText="1"/>
    </xf>
    <xf numFmtId="0" fontId="5" fillId="0" borderId="0" xfId="0" applyFont="1" applyAlignment="1">
      <alignment wrapText="1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0" xfId="0" applyFont="1" applyBorder="1"/>
    <xf numFmtId="0" fontId="5" fillId="0" borderId="11" xfId="0" applyFont="1" applyBorder="1"/>
    <xf numFmtId="0" fontId="5" fillId="0" borderId="14" xfId="0" applyFont="1" applyBorder="1"/>
    <xf numFmtId="0" fontId="5" fillId="0" borderId="3" xfId="0" applyFont="1" applyBorder="1"/>
    <xf numFmtId="0" fontId="6" fillId="4" borderId="16" xfId="0" applyFont="1" applyFill="1" applyBorder="1"/>
    <xf numFmtId="0" fontId="6" fillId="4" borderId="17" xfId="0" applyFont="1" applyFill="1" applyBorder="1"/>
    <xf numFmtId="0" fontId="5" fillId="0" borderId="19" xfId="0" applyFont="1" applyBorder="1" applyAlignment="1">
      <alignment vertical="center"/>
    </xf>
    <xf numFmtId="164" fontId="5" fillId="0" borderId="19" xfId="1" applyFont="1" applyBorder="1" applyAlignment="1" applyProtection="1">
      <alignment vertical="center"/>
    </xf>
    <xf numFmtId="164" fontId="5" fillId="0" borderId="20" xfId="1" applyFont="1" applyBorder="1" applyAlignment="1" applyProtection="1">
      <alignment vertical="center"/>
    </xf>
    <xf numFmtId="0" fontId="5" fillId="0" borderId="19" xfId="0" applyFont="1" applyBorder="1"/>
    <xf numFmtId="164" fontId="5" fillId="0" borderId="19" xfId="1" applyFont="1" applyBorder="1" applyProtection="1"/>
    <xf numFmtId="164" fontId="5" fillId="0" borderId="20" xfId="1" applyFont="1" applyBorder="1" applyProtection="1"/>
    <xf numFmtId="0" fontId="6" fillId="0" borderId="22" xfId="0" applyFont="1" applyBorder="1"/>
    <xf numFmtId="164" fontId="6" fillId="0" borderId="22" xfId="1" applyFont="1" applyBorder="1" applyProtection="1"/>
    <xf numFmtId="164" fontId="6" fillId="0" borderId="23" xfId="1" applyFont="1" applyBorder="1" applyProtection="1"/>
    <xf numFmtId="0" fontId="10" fillId="0" borderId="0" xfId="0" applyFont="1"/>
    <xf numFmtId="0" fontId="11" fillId="0" borderId="0" xfId="0" applyFont="1"/>
    <xf numFmtId="0" fontId="12" fillId="0" borderId="0" xfId="0" applyFont="1"/>
    <xf numFmtId="164" fontId="13" fillId="0" borderId="0" xfId="1" applyFont="1" applyBorder="1" applyAlignment="1" applyProtection="1">
      <alignment vertical="center"/>
    </xf>
    <xf numFmtId="164" fontId="10" fillId="0" borderId="0" xfId="1" applyFont="1" applyBorder="1" applyProtection="1"/>
    <xf numFmtId="164" fontId="13" fillId="2" borderId="1" xfId="1" applyFont="1" applyFill="1" applyBorder="1" applyAlignment="1" applyProtection="1">
      <alignment vertical="center"/>
    </xf>
    <xf numFmtId="0" fontId="11" fillId="0" borderId="2" xfId="0" applyFont="1" applyBorder="1"/>
    <xf numFmtId="0" fontId="10" fillId="0" borderId="4" xfId="0" applyFont="1" applyBorder="1"/>
    <xf numFmtId="0" fontId="10" fillId="0" borderId="5" xfId="0" applyFont="1" applyBorder="1"/>
    <xf numFmtId="2" fontId="11" fillId="3" borderId="7" xfId="0" applyNumberFormat="1" applyFont="1" applyFill="1" applyBorder="1" applyAlignment="1">
      <alignment vertical="center"/>
    </xf>
    <xf numFmtId="0" fontId="11" fillId="3" borderId="8" xfId="0" applyFont="1" applyFill="1" applyBorder="1" applyAlignment="1">
      <alignment vertical="center"/>
    </xf>
    <xf numFmtId="0" fontId="10" fillId="0" borderId="9" xfId="0" applyFont="1" applyBorder="1"/>
    <xf numFmtId="0" fontId="11" fillId="0" borderId="10" xfId="0" applyFont="1" applyBorder="1" applyAlignment="1">
      <alignment vertical="center"/>
    </xf>
    <xf numFmtId="0" fontId="14" fillId="0" borderId="10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0" xfId="0" applyFont="1" applyBorder="1"/>
    <xf numFmtId="0" fontId="10" fillId="0" borderId="11" xfId="0" applyFont="1" applyBorder="1"/>
    <xf numFmtId="0" fontId="10" fillId="0" borderId="14" xfId="0" applyFont="1" applyBorder="1"/>
    <xf numFmtId="0" fontId="10" fillId="0" borderId="3" xfId="0" applyFont="1" applyBorder="1"/>
    <xf numFmtId="0" fontId="11" fillId="4" borderId="16" xfId="0" applyFont="1" applyFill="1" applyBorder="1"/>
    <xf numFmtId="0" fontId="11" fillId="4" borderId="17" xfId="0" applyFont="1" applyFill="1" applyBorder="1" applyAlignment="1">
      <alignment horizontal="center" wrapText="1"/>
    </xf>
    <xf numFmtId="0" fontId="10" fillId="0" borderId="19" xfId="0" applyFont="1" applyBorder="1" applyAlignment="1">
      <alignment vertical="center"/>
    </xf>
    <xf numFmtId="164" fontId="10" fillId="0" borderId="19" xfId="1" applyFont="1" applyBorder="1" applyAlignment="1" applyProtection="1">
      <alignment vertical="center"/>
    </xf>
    <xf numFmtId="164" fontId="10" fillId="0" borderId="20" xfId="1" applyFont="1" applyBorder="1" applyAlignment="1" applyProtection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6" fillId="0" borderId="21" xfId="0" applyFont="1" applyBorder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/>
    </xf>
    <xf numFmtId="0" fontId="5" fillId="0" borderId="18" xfId="0" applyFont="1" applyBorder="1" applyAlignment="1">
      <alignment horizontal="left" wrapText="1"/>
    </xf>
    <xf numFmtId="0" fontId="5" fillId="0" borderId="18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0" fillId="0" borderId="0" xfId="0" applyFont="1"/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left"/>
    </xf>
    <xf numFmtId="0" fontId="10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/>
    </xf>
    <xf numFmtId="0" fontId="10" fillId="0" borderId="18" xfId="0" applyFont="1" applyBorder="1" applyAlignment="1">
      <alignment horizontal="left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4BD9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showGridLines="0" topLeftCell="A22" zoomScaleNormal="100" workbookViewId="0"/>
  </sheetViews>
  <sheetFormatPr defaultColWidth="8.7109375" defaultRowHeight="15" x14ac:dyDescent="0.25"/>
  <cols>
    <col min="1" max="1" width="33.7109375" customWidth="1"/>
    <col min="2" max="2" width="11.7109375" customWidth="1"/>
    <col min="3" max="3" width="10.42578125" customWidth="1"/>
    <col min="4" max="4" width="21" customWidth="1"/>
    <col min="5" max="5" width="18.140625" customWidth="1"/>
    <col min="6" max="6" width="28.5703125" customWidth="1"/>
    <col min="7" max="7" width="25.85546875" customWidth="1"/>
    <col min="8" max="8" width="23.85546875" customWidth="1"/>
  </cols>
  <sheetData>
    <row r="1" spans="1:14" s="2" customFormat="1" ht="21" x14ac:dyDescent="0.35">
      <c r="A1" s="64" t="s">
        <v>0</v>
      </c>
      <c r="B1" s="64"/>
      <c r="C1" s="64"/>
      <c r="D1" s="64"/>
      <c r="E1" s="64"/>
      <c r="F1" s="64"/>
      <c r="G1" s="64"/>
      <c r="H1" s="64"/>
      <c r="I1" s="1"/>
      <c r="J1" s="1"/>
      <c r="K1" s="1"/>
      <c r="L1" s="1"/>
      <c r="M1" s="1"/>
      <c r="N1" s="1"/>
    </row>
    <row r="2" spans="1:14" s="2" customFormat="1" ht="21" x14ac:dyDescent="0.35">
      <c r="A2" s="64" t="s">
        <v>1</v>
      </c>
      <c r="B2" s="64"/>
      <c r="C2" s="64"/>
      <c r="D2" s="64"/>
      <c r="E2" s="64"/>
      <c r="F2" s="64"/>
      <c r="G2" s="64"/>
      <c r="H2" s="64"/>
      <c r="I2" s="1"/>
      <c r="J2" s="1"/>
      <c r="K2" s="1"/>
      <c r="L2" s="1"/>
      <c r="M2" s="1"/>
      <c r="N2" s="1"/>
    </row>
    <row r="3" spans="1:14" x14ac:dyDescent="0.25">
      <c r="C3" s="3"/>
    </row>
    <row r="4" spans="1:14" s="5" customFormat="1" ht="18.75" x14ac:dyDescent="0.3">
      <c r="A4" s="4" t="s">
        <v>2</v>
      </c>
      <c r="C4" s="6"/>
    </row>
    <row r="5" spans="1:14" s="5" customFormat="1" ht="45" customHeight="1" x14ac:dyDescent="0.3">
      <c r="A5" s="65" t="s">
        <v>3</v>
      </c>
      <c r="B5" s="65"/>
      <c r="C5" s="65"/>
      <c r="D5" s="65"/>
      <c r="E5" s="65"/>
      <c r="F5" s="65"/>
      <c r="G5" s="65"/>
      <c r="H5" s="65"/>
      <c r="I5" s="7"/>
      <c r="J5" s="7"/>
      <c r="K5" s="7"/>
      <c r="L5" s="7"/>
      <c r="M5" s="7"/>
      <c r="N5" s="7"/>
    </row>
    <row r="6" spans="1:14" s="5" customFormat="1" ht="18.75" x14ac:dyDescent="0.3">
      <c r="A6" s="5" t="s">
        <v>4</v>
      </c>
      <c r="C6" s="6"/>
    </row>
    <row r="7" spans="1:14" s="5" customFormat="1" ht="37.5" customHeight="1" x14ac:dyDescent="0.3">
      <c r="A7" s="66" t="s">
        <v>5</v>
      </c>
      <c r="B7" s="66"/>
      <c r="C7" s="66"/>
      <c r="D7" s="66"/>
      <c r="E7" s="66"/>
      <c r="F7" s="66"/>
      <c r="G7" s="66"/>
      <c r="H7" s="66"/>
    </row>
    <row r="8" spans="1:14" s="5" customFormat="1" ht="18.75" x14ac:dyDescent="0.3">
      <c r="C8" s="6"/>
    </row>
    <row r="9" spans="1:14" s="5" customFormat="1" ht="18.75" x14ac:dyDescent="0.3">
      <c r="C9" s="6"/>
    </row>
    <row r="10" spans="1:14" s="5" customFormat="1" ht="18.75" x14ac:dyDescent="0.3">
      <c r="C10" s="6"/>
    </row>
    <row r="11" spans="1:14" s="5" customFormat="1" ht="45" customHeight="1" x14ac:dyDescent="0.3">
      <c r="A11" s="66" t="s">
        <v>6</v>
      </c>
      <c r="B11" s="66"/>
      <c r="C11" s="6"/>
      <c r="D11" s="8">
        <v>810.95</v>
      </c>
    </row>
    <row r="12" spans="1:14" s="5" customFormat="1" ht="18.75" x14ac:dyDescent="0.3">
      <c r="C12" s="6"/>
      <c r="D12" s="9"/>
    </row>
    <row r="13" spans="1:14" s="5" customFormat="1" ht="57" customHeight="1" x14ac:dyDescent="0.3">
      <c r="A13" s="67" t="s">
        <v>7</v>
      </c>
      <c r="B13" s="67"/>
      <c r="C13" s="6"/>
      <c r="D13" s="10">
        <v>1</v>
      </c>
    </row>
    <row r="14" spans="1:14" s="5" customFormat="1" ht="18.75" x14ac:dyDescent="0.3">
      <c r="C14" s="6"/>
    </row>
    <row r="15" spans="1:14" s="5" customFormat="1" ht="18.75" x14ac:dyDescent="0.3">
      <c r="B15" s="11" t="s">
        <v>8</v>
      </c>
      <c r="C15" s="68" t="s">
        <v>9</v>
      </c>
      <c r="D15" s="68"/>
      <c r="E15" s="68"/>
      <c r="F15" s="68"/>
      <c r="G15" s="68"/>
      <c r="H15" s="68"/>
    </row>
    <row r="16" spans="1:14" s="5" customFormat="1" ht="18.75" x14ac:dyDescent="0.3">
      <c r="B16" s="12"/>
      <c r="C16" s="6"/>
      <c r="H16" s="13"/>
    </row>
    <row r="17" spans="2:9" s="5" customFormat="1" ht="18.75" x14ac:dyDescent="0.3">
      <c r="B17" s="69" t="s">
        <v>10</v>
      </c>
      <c r="C17" s="69"/>
      <c r="D17" s="69"/>
      <c r="E17" s="69"/>
      <c r="F17" s="69"/>
      <c r="G17" s="69"/>
      <c r="H17" s="69"/>
    </row>
    <row r="18" spans="2:9" s="5" customFormat="1" ht="37.5" customHeight="1" x14ac:dyDescent="0.3">
      <c r="B18" s="12"/>
      <c r="C18" s="14">
        <f>ROUND(((D13/D11)-1),2)</f>
        <v>-1</v>
      </c>
      <c r="D18" s="15" t="s">
        <v>11</v>
      </c>
      <c r="E18" s="70" t="s">
        <v>12</v>
      </c>
      <c r="F18" s="70"/>
      <c r="G18" s="70"/>
      <c r="H18" s="70"/>
    </row>
    <row r="19" spans="2:9" s="5" customFormat="1" ht="18.75" x14ac:dyDescent="0.3">
      <c r="B19" s="16"/>
      <c r="C19" s="17"/>
      <c r="D19" s="17"/>
      <c r="E19" s="18"/>
      <c r="F19" s="18"/>
      <c r="G19" s="18"/>
      <c r="H19" s="19"/>
    </row>
    <row r="20" spans="2:9" s="5" customFormat="1" ht="18.75" x14ac:dyDescent="0.3">
      <c r="C20" s="6"/>
    </row>
    <row r="21" spans="2:9" s="5" customFormat="1" ht="18.75" customHeight="1" x14ac:dyDescent="0.3">
      <c r="B21" s="11" t="s">
        <v>13</v>
      </c>
      <c r="C21" s="71" t="s">
        <v>14</v>
      </c>
      <c r="D21" s="71"/>
      <c r="E21" s="71"/>
      <c r="F21" s="71"/>
      <c r="G21" s="71"/>
      <c r="H21" s="71"/>
      <c r="I21" s="20"/>
    </row>
    <row r="22" spans="2:9" s="5" customFormat="1" ht="18.75" x14ac:dyDescent="0.3">
      <c r="B22" s="12"/>
      <c r="H22" s="13"/>
    </row>
    <row r="23" spans="2:9" s="5" customFormat="1" ht="18.75" x14ac:dyDescent="0.3">
      <c r="B23" s="69" t="s">
        <v>15</v>
      </c>
      <c r="C23" s="69"/>
      <c r="D23" s="69"/>
      <c r="E23" s="69"/>
      <c r="F23" s="69"/>
      <c r="G23" s="69"/>
      <c r="H23" s="69"/>
    </row>
    <row r="24" spans="2:9" s="5" customFormat="1" ht="39" customHeight="1" x14ac:dyDescent="0.3">
      <c r="B24" s="12"/>
      <c r="C24" s="21">
        <f>C18*100</f>
        <v>-100</v>
      </c>
      <c r="D24" s="22" t="s">
        <v>11</v>
      </c>
      <c r="E24" s="73" t="s">
        <v>16</v>
      </c>
      <c r="F24" s="73"/>
      <c r="G24" s="73"/>
      <c r="H24" s="73"/>
    </row>
    <row r="25" spans="2:9" s="5" customFormat="1" ht="18.75" x14ac:dyDescent="0.3">
      <c r="B25" s="16"/>
      <c r="C25" s="23"/>
      <c r="D25" s="23"/>
      <c r="E25" s="23"/>
      <c r="F25" s="23"/>
      <c r="G25" s="23"/>
      <c r="H25" s="24"/>
    </row>
    <row r="26" spans="2:9" s="5" customFormat="1" ht="18.75" x14ac:dyDescent="0.3"/>
    <row r="27" spans="2:9" s="5" customFormat="1" ht="18.75" x14ac:dyDescent="0.3">
      <c r="B27" s="11" t="s">
        <v>17</v>
      </c>
      <c r="C27" s="25" t="s">
        <v>18</v>
      </c>
      <c r="D27" s="25"/>
      <c r="E27" s="25"/>
      <c r="F27" s="25"/>
      <c r="G27" s="25"/>
      <c r="H27" s="26"/>
    </row>
    <row r="28" spans="2:9" s="5" customFormat="1" ht="18.75" x14ac:dyDescent="0.3">
      <c r="B28" s="12"/>
      <c r="H28" s="13"/>
    </row>
    <row r="29" spans="2:9" s="5" customFormat="1" ht="18.75" x14ac:dyDescent="0.3">
      <c r="B29" s="74" t="s">
        <v>19</v>
      </c>
      <c r="C29" s="74"/>
      <c r="D29" s="74"/>
      <c r="E29" s="74"/>
      <c r="F29" s="27" t="s">
        <v>20</v>
      </c>
      <c r="G29" s="27" t="s">
        <v>21</v>
      </c>
      <c r="H29" s="28" t="s">
        <v>22</v>
      </c>
    </row>
    <row r="30" spans="2:9" s="5" customFormat="1" ht="38.25" customHeight="1" x14ac:dyDescent="0.3">
      <c r="B30" s="75" t="s">
        <v>23</v>
      </c>
      <c r="C30" s="75"/>
      <c r="D30" s="75"/>
      <c r="E30" s="75"/>
      <c r="F30" s="29">
        <f>C24</f>
        <v>-100</v>
      </c>
      <c r="G30" s="30">
        <f>(((F30/100)+1)*D11)</f>
        <v>0</v>
      </c>
      <c r="H30" s="31">
        <f>G30*12</f>
        <v>0</v>
      </c>
    </row>
    <row r="31" spans="2:9" s="5" customFormat="1" ht="18.75" x14ac:dyDescent="0.3">
      <c r="B31" s="76" t="s">
        <v>24</v>
      </c>
      <c r="C31" s="76"/>
      <c r="D31" s="76"/>
      <c r="E31" s="76"/>
      <c r="F31" s="32" t="s">
        <v>25</v>
      </c>
      <c r="G31" s="33">
        <f>310.17+83.97</f>
        <v>394.14</v>
      </c>
      <c r="H31" s="34">
        <f>G31*12</f>
        <v>4729.68</v>
      </c>
    </row>
    <row r="32" spans="2:9" s="5" customFormat="1" ht="18.75" x14ac:dyDescent="0.3">
      <c r="B32" s="72" t="s">
        <v>26</v>
      </c>
      <c r="C32" s="72"/>
      <c r="D32" s="72"/>
      <c r="E32" s="72"/>
      <c r="F32" s="35"/>
      <c r="G32" s="36">
        <f>G30+G31</f>
        <v>394.14</v>
      </c>
      <c r="H32" s="37">
        <f>H30+H31</f>
        <v>4729.68</v>
      </c>
    </row>
  </sheetData>
  <sheetProtection password="F677" sheet="1" objects="1" scenarios="1"/>
  <protectedRanges>
    <protectedRange sqref="D13" name="Intervalo1"/>
  </protectedRanges>
  <mergeCells count="16">
    <mergeCell ref="B32:E32"/>
    <mergeCell ref="B23:H23"/>
    <mergeCell ref="E24:H24"/>
    <mergeCell ref="B29:E29"/>
    <mergeCell ref="B30:E30"/>
    <mergeCell ref="B31:E31"/>
    <mergeCell ref="A13:B13"/>
    <mergeCell ref="C15:H15"/>
    <mergeCell ref="B17:H17"/>
    <mergeCell ref="E18:H18"/>
    <mergeCell ref="C21:H21"/>
    <mergeCell ref="A1:H1"/>
    <mergeCell ref="A2:H2"/>
    <mergeCell ref="A5:H5"/>
    <mergeCell ref="A7:H7"/>
    <mergeCell ref="A11:B11"/>
  </mergeCells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30"/>
  <sheetViews>
    <sheetView tabSelected="1" zoomScaleNormal="100" workbookViewId="0">
      <selection activeCell="N6" sqref="N6"/>
    </sheetView>
  </sheetViews>
  <sheetFormatPr defaultColWidth="8.7109375" defaultRowHeight="15" x14ac:dyDescent="0.25"/>
  <cols>
    <col min="1" max="1" width="8.7109375" style="38"/>
    <col min="2" max="2" width="8.85546875" style="38" customWidth="1"/>
    <col min="3" max="3" width="4.85546875" style="38" customWidth="1"/>
    <col min="4" max="4" width="15.7109375" style="38" customWidth="1"/>
    <col min="5" max="5" width="8.7109375" style="38"/>
    <col min="6" max="6" width="13.7109375" style="38" customWidth="1"/>
    <col min="7" max="7" width="17" style="38" customWidth="1"/>
    <col min="8" max="8" width="13.7109375" style="38" customWidth="1"/>
    <col min="9" max="1024" width="8.7109375" style="38"/>
  </cols>
  <sheetData>
    <row r="1" spans="1:8" x14ac:dyDescent="0.25">
      <c r="A1" s="77" t="s">
        <v>31</v>
      </c>
      <c r="B1" s="77"/>
      <c r="C1" s="77"/>
      <c r="D1" s="77"/>
      <c r="E1" s="77"/>
      <c r="F1" s="77"/>
      <c r="G1" s="77"/>
      <c r="H1" s="77"/>
    </row>
    <row r="2" spans="1:8" ht="12.75" customHeight="1" x14ac:dyDescent="0.25">
      <c r="A2" s="78" t="s">
        <v>29</v>
      </c>
      <c r="B2" s="78"/>
      <c r="C2" s="78"/>
      <c r="D2" s="78"/>
      <c r="E2" s="78"/>
      <c r="F2" s="78"/>
      <c r="G2" s="78"/>
      <c r="H2" s="78"/>
    </row>
    <row r="3" spans="1:8" x14ac:dyDescent="0.25">
      <c r="A3" s="81" t="s">
        <v>28</v>
      </c>
      <c r="B3" s="81"/>
      <c r="C3" s="81"/>
      <c r="D3" s="81"/>
      <c r="E3" s="81"/>
      <c r="F3" s="81"/>
      <c r="G3" s="81"/>
      <c r="H3" s="81"/>
    </row>
    <row r="4" spans="1:8" x14ac:dyDescent="0.25">
      <c r="A4" s="40" t="s">
        <v>2</v>
      </c>
      <c r="C4" s="39"/>
    </row>
    <row r="5" spans="1:8" ht="72.400000000000006" customHeight="1" x14ac:dyDescent="0.25">
      <c r="A5" s="65" t="s">
        <v>3</v>
      </c>
      <c r="B5" s="65"/>
      <c r="C5" s="65"/>
      <c r="D5" s="65"/>
      <c r="E5" s="65"/>
      <c r="F5" s="65"/>
      <c r="G5" s="65"/>
      <c r="H5" s="65"/>
    </row>
    <row r="6" spans="1:8" x14ac:dyDescent="0.25">
      <c r="A6" s="79" t="s">
        <v>4</v>
      </c>
      <c r="B6" s="79"/>
      <c r="C6" s="79"/>
      <c r="D6" s="79"/>
      <c r="E6" s="79"/>
      <c r="F6" s="79"/>
      <c r="G6" s="79"/>
      <c r="H6" s="79"/>
    </row>
    <row r="7" spans="1:8" ht="25.5" customHeight="1" x14ac:dyDescent="0.25">
      <c r="A7" s="80" t="s">
        <v>5</v>
      </c>
      <c r="B7" s="80"/>
      <c r="C7" s="80"/>
      <c r="D7" s="80"/>
      <c r="E7" s="80"/>
      <c r="F7" s="80"/>
      <c r="G7" s="80"/>
      <c r="H7" s="80"/>
    </row>
    <row r="8" spans="1:8" x14ac:dyDescent="0.25">
      <c r="C8" s="39"/>
    </row>
    <row r="9" spans="1:8" x14ac:dyDescent="0.25">
      <c r="C9" s="39"/>
    </row>
    <row r="10" spans="1:8" x14ac:dyDescent="0.25">
      <c r="C10" s="39"/>
    </row>
    <row r="11" spans="1:8" ht="48.75" customHeight="1" x14ac:dyDescent="0.25">
      <c r="A11" s="80" t="s">
        <v>27</v>
      </c>
      <c r="B11" s="80"/>
      <c r="C11" s="39"/>
      <c r="D11" s="41">
        <v>304.38</v>
      </c>
    </row>
    <row r="12" spans="1:8" x14ac:dyDescent="0.25">
      <c r="C12" s="39"/>
      <c r="D12" s="42"/>
    </row>
    <row r="13" spans="1:8" ht="72.400000000000006" customHeight="1" x14ac:dyDescent="0.25">
      <c r="A13" s="67" t="s">
        <v>7</v>
      </c>
      <c r="B13" s="67"/>
      <c r="C13" s="39"/>
      <c r="D13" s="43">
        <v>328.73</v>
      </c>
    </row>
    <row r="14" spans="1:8" x14ac:dyDescent="0.25">
      <c r="C14" s="39"/>
    </row>
    <row r="15" spans="1:8" x14ac:dyDescent="0.25">
      <c r="B15" s="44" t="s">
        <v>8</v>
      </c>
      <c r="C15" s="82" t="s">
        <v>9</v>
      </c>
      <c r="D15" s="82"/>
      <c r="E15" s="82"/>
      <c r="F15" s="82"/>
      <c r="G15" s="82"/>
      <c r="H15" s="82"/>
    </row>
    <row r="16" spans="1:8" x14ac:dyDescent="0.25">
      <c r="B16" s="45"/>
      <c r="C16" s="39"/>
      <c r="H16" s="46"/>
    </row>
    <row r="17" spans="2:8" x14ac:dyDescent="0.25">
      <c r="B17" s="83" t="s">
        <v>10</v>
      </c>
      <c r="C17" s="83"/>
      <c r="D17" s="83"/>
      <c r="E17" s="83"/>
      <c r="F17" s="83"/>
      <c r="G17" s="83"/>
      <c r="H17" s="83"/>
    </row>
    <row r="18" spans="2:8" ht="29.85" customHeight="1" x14ac:dyDescent="0.25">
      <c r="B18" s="45"/>
      <c r="C18" s="47">
        <f>ROUND(((D13/D11)-1),2)</f>
        <v>0.08</v>
      </c>
      <c r="D18" s="48" t="s">
        <v>11</v>
      </c>
      <c r="E18" s="84" t="s">
        <v>12</v>
      </c>
      <c r="F18" s="84"/>
      <c r="G18" s="84"/>
      <c r="H18" s="84"/>
    </row>
    <row r="19" spans="2:8" x14ac:dyDescent="0.25">
      <c r="B19" s="49"/>
      <c r="C19" s="50"/>
      <c r="D19" s="50"/>
      <c r="E19" s="51"/>
      <c r="F19" s="51"/>
      <c r="G19" s="51"/>
      <c r="H19" s="52"/>
    </row>
    <row r="20" spans="2:8" x14ac:dyDescent="0.25">
      <c r="C20" s="39"/>
    </row>
    <row r="21" spans="2:8" ht="44.1" customHeight="1" x14ac:dyDescent="0.25">
      <c r="B21" s="44" t="s">
        <v>13</v>
      </c>
      <c r="C21" s="85" t="s">
        <v>14</v>
      </c>
      <c r="D21" s="85"/>
      <c r="E21" s="85"/>
      <c r="F21" s="85"/>
      <c r="G21" s="85"/>
      <c r="H21" s="85"/>
    </row>
    <row r="22" spans="2:8" x14ac:dyDescent="0.25">
      <c r="B22" s="45"/>
      <c r="H22" s="46"/>
    </row>
    <row r="23" spans="2:8" x14ac:dyDescent="0.25">
      <c r="B23" s="83" t="s">
        <v>15</v>
      </c>
      <c r="C23" s="83"/>
      <c r="D23" s="83"/>
      <c r="E23" s="83"/>
      <c r="F23" s="83"/>
      <c r="G23" s="83"/>
      <c r="H23" s="83"/>
    </row>
    <row r="24" spans="2:8" ht="29.85" customHeight="1" x14ac:dyDescent="0.25">
      <c r="B24" s="45"/>
      <c r="C24" s="53">
        <f>C18*100</f>
        <v>8</v>
      </c>
      <c r="D24" s="54" t="s">
        <v>11</v>
      </c>
      <c r="E24" s="86" t="s">
        <v>16</v>
      </c>
      <c r="F24" s="86"/>
      <c r="G24" s="86"/>
      <c r="H24" s="86"/>
    </row>
    <row r="25" spans="2:8" x14ac:dyDescent="0.25">
      <c r="B25" s="49"/>
      <c r="C25" s="55"/>
      <c r="D25" s="55"/>
      <c r="E25" s="55"/>
      <c r="F25" s="55"/>
      <c r="G25" s="55"/>
      <c r="H25" s="56"/>
    </row>
    <row r="27" spans="2:8" x14ac:dyDescent="0.25">
      <c r="B27" s="44" t="s">
        <v>17</v>
      </c>
      <c r="C27" s="57" t="s">
        <v>18</v>
      </c>
      <c r="D27" s="57"/>
      <c r="E27" s="57"/>
      <c r="F27" s="57"/>
      <c r="G27" s="57"/>
      <c r="H27" s="58"/>
    </row>
    <row r="28" spans="2:8" x14ac:dyDescent="0.25">
      <c r="B28" s="45"/>
      <c r="H28" s="46"/>
    </row>
    <row r="29" spans="2:8" ht="24.75" x14ac:dyDescent="0.25">
      <c r="B29" s="87" t="s">
        <v>19</v>
      </c>
      <c r="C29" s="87"/>
      <c r="D29" s="87"/>
      <c r="E29" s="87"/>
      <c r="F29" s="59" t="s">
        <v>20</v>
      </c>
      <c r="G29" s="59" t="s">
        <v>21</v>
      </c>
      <c r="H29" s="60" t="s">
        <v>30</v>
      </c>
    </row>
    <row r="30" spans="2:8" ht="44.1" customHeight="1" x14ac:dyDescent="0.25">
      <c r="B30" s="88" t="s">
        <v>23</v>
      </c>
      <c r="C30" s="88"/>
      <c r="D30" s="88"/>
      <c r="E30" s="88"/>
      <c r="F30" s="61">
        <f>C24</f>
        <v>8</v>
      </c>
      <c r="G30" s="62">
        <f>(((F30/100)+1)*D11)</f>
        <v>328.73040000000003</v>
      </c>
      <c r="H30" s="63">
        <f>G30*60</f>
        <v>19723.824000000001</v>
      </c>
    </row>
  </sheetData>
  <mergeCells count="16">
    <mergeCell ref="C21:H21"/>
    <mergeCell ref="B23:H23"/>
    <mergeCell ref="E24:H24"/>
    <mergeCell ref="B29:E29"/>
    <mergeCell ref="B30:E30"/>
    <mergeCell ref="A11:B11"/>
    <mergeCell ref="A13:B13"/>
    <mergeCell ref="C15:H15"/>
    <mergeCell ref="B17:H17"/>
    <mergeCell ref="E18:H18"/>
    <mergeCell ref="A1:H1"/>
    <mergeCell ref="A2:H2"/>
    <mergeCell ref="A5:H5"/>
    <mergeCell ref="A6:H6"/>
    <mergeCell ref="A7:H7"/>
    <mergeCell ref="A3:H3"/>
  </mergeCells>
  <pageMargins left="0.51180555555555496" right="0.51180555555555496" top="0.78749999999999998" bottom="0.78749999999999998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ColWidth="8.7109375" defaultRowHeight="15" x14ac:dyDescent="0.25"/>
  <sheetData/>
  <pageMargins left="0.51180555555555496" right="0.51180555555555496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Edivan</dc:creator>
  <dc:description/>
  <cp:lastModifiedBy>Office TGA</cp:lastModifiedBy>
  <cp:revision>4</cp:revision>
  <cp:lastPrinted>2024-10-29T14:20:30Z</cp:lastPrinted>
  <dcterms:created xsi:type="dcterms:W3CDTF">2022-03-30T13:15:26Z</dcterms:created>
  <dcterms:modified xsi:type="dcterms:W3CDTF">2024-10-29T14:20:42Z</dcterms:modified>
  <dc:language>pt-BR</dc:language>
</cp:coreProperties>
</file>